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arre\OneDrive\Farm Pantry\Website\Working Calculator\"/>
    </mc:Choice>
  </mc:AlternateContent>
  <xr:revisionPtr revIDLastSave="27" documentId="8_{7B80BB62-BFD8-4CD9-89AB-5E9BE74DECE4}" xr6:coauthVersionLast="43" xr6:coauthVersionMax="43" xr10:uidLastSave="{7D8B2634-A754-4742-87EC-31B2BEBE9F1C}"/>
  <bookViews>
    <workbookView xWindow="-98" yWindow="-98" windowWidth="22695" windowHeight="14595" xr2:uid="{0251D9FB-31A8-44B9-B5B3-2A2A2827531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38" i="1" l="1"/>
  <c r="F34" i="1" l="1"/>
  <c r="C35" i="1"/>
  <c r="C34" i="1"/>
  <c r="F25" i="1"/>
  <c r="F26" i="1" s="1"/>
  <c r="F27" i="1" s="1"/>
  <c r="F28" i="1" s="1"/>
  <c r="F20" i="1" s="1"/>
  <c r="F14" i="1"/>
  <c r="F15" i="1" s="1"/>
  <c r="F16" i="1" s="1"/>
  <c r="F17" i="1" s="1"/>
  <c r="C25" i="1"/>
  <c r="C26" i="1" s="1"/>
  <c r="C27" i="1" s="1"/>
  <c r="C28" i="1" s="1"/>
  <c r="C20" i="1" s="1"/>
  <c r="C14" i="1"/>
  <c r="C15" i="1" s="1"/>
  <c r="C16" i="1" s="1"/>
  <c r="C17" i="1" s="1"/>
  <c r="C32" i="1" l="1"/>
  <c r="F31" i="1"/>
  <c r="F35" i="1" s="1"/>
  <c r="F32" i="1"/>
  <c r="F33" i="1"/>
  <c r="C33" i="1"/>
  <c r="C31" i="1"/>
</calcChain>
</file>

<file path=xl/sharedStrings.xml><?xml version="1.0" encoding="utf-8"?>
<sst xmlns="http://schemas.openxmlformats.org/spreadsheetml/2006/main" count="53" uniqueCount="32">
  <si>
    <t>Staff Vs Machine</t>
  </si>
  <si>
    <t>Per Day</t>
  </si>
  <si>
    <t>Per Week</t>
  </si>
  <si>
    <t>Per Month</t>
  </si>
  <si>
    <t>Per Year</t>
  </si>
  <si>
    <t>Hours Worked / day</t>
  </si>
  <si>
    <t>Hourly Gross Rate</t>
  </si>
  <si>
    <t>Employer Gross Costs</t>
  </si>
  <si>
    <t>Costs</t>
  </si>
  <si>
    <t>Sales</t>
  </si>
  <si>
    <t>Sales / hour</t>
  </si>
  <si>
    <t>Sales / day</t>
  </si>
  <si>
    <t>Sales / Week</t>
  </si>
  <si>
    <t>Sales / Month</t>
  </si>
  <si>
    <t>Sales / Year</t>
  </si>
  <si>
    <t xml:space="preserve">Days / Week </t>
  </si>
  <si>
    <t>50% of Retail</t>
  </si>
  <si>
    <t>Cost of Sales / Year</t>
  </si>
  <si>
    <t>Year 1</t>
  </si>
  <si>
    <t>Year 2</t>
  </si>
  <si>
    <t>Year 3</t>
  </si>
  <si>
    <t>Year 4</t>
  </si>
  <si>
    <t>Gross Profit / Year</t>
  </si>
  <si>
    <t>Staff Hours Worked / day</t>
  </si>
  <si>
    <t>Shop Hours / day</t>
  </si>
  <si>
    <t>Cost of 3 x Vending Machines</t>
  </si>
  <si>
    <t>Year 1 (Outlay for Machines)</t>
  </si>
  <si>
    <t>An indicative costing of Staff versus Machine; values as a guide only</t>
  </si>
  <si>
    <r>
      <rPr>
        <b/>
        <sz val="14"/>
        <color theme="1"/>
        <rFont val="Calibri"/>
        <family val="2"/>
        <scheme val="minor"/>
      </rPr>
      <t>Staff</t>
    </r>
    <r>
      <rPr>
        <b/>
        <sz val="11"/>
        <color theme="1"/>
        <rFont val="Calibri"/>
        <family val="2"/>
        <scheme val="minor"/>
      </rPr>
      <t xml:space="preserve"> - </t>
    </r>
    <r>
      <rPr>
        <sz val="11"/>
        <color theme="1"/>
        <rFont val="Calibri"/>
        <family val="2"/>
        <scheme val="minor"/>
      </rPr>
      <t>Based on 1 person per 6 hour shift</t>
    </r>
  </si>
  <si>
    <r>
      <rPr>
        <b/>
        <sz val="14"/>
        <color theme="1"/>
        <rFont val="Calibri"/>
        <family val="2"/>
        <scheme val="minor"/>
      </rPr>
      <t xml:space="preserve">Machine - </t>
    </r>
    <r>
      <rPr>
        <sz val="11"/>
        <color theme="1"/>
        <rFont val="Calibri"/>
        <family val="2"/>
        <scheme val="minor"/>
      </rPr>
      <t>Based on 1 person to restock</t>
    </r>
  </si>
  <si>
    <t>Total 4 Year P/L</t>
  </si>
  <si>
    <t>Difference of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</si>
</sst>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£&quot;#,##0;[Red]\-&quot;£&quot;#,##0"/>
    <numFmt numFmtId="164" formatCode="_-[$£-809]* #,##0.00_-;\-[$£-809]* #,##0.00_-;_-[$£-809]* &quot;-&quot;??_-;_-@_-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CC000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2" borderId="0" xfId="0" applyFont="1" applyFill="1"/>
    <xf numFmtId="0" fontId="0" fillId="2" borderId="0" xfId="0" applyFill="1"/>
    <xf numFmtId="0" fontId="0" fillId="2" borderId="0" xfId="0" applyFont="1" applyFill="1"/>
    <xf numFmtId="1" fontId="0" fillId="2" borderId="0" xfId="0" applyNumberFormat="1" applyFill="1" applyAlignment="1">
      <alignment horizontal="right"/>
    </xf>
    <xf numFmtId="164" fontId="0" fillId="2" borderId="0" xfId="0" applyNumberFormat="1" applyFill="1" applyAlignment="1">
      <alignment horizontal="right"/>
    </xf>
    <xf numFmtId="0" fontId="0" fillId="2" borderId="0" xfId="0" applyFill="1" applyAlignment="1">
      <alignment horizontal="right"/>
    </xf>
    <xf numFmtId="6" fontId="0" fillId="2" borderId="0" xfId="0" applyNumberFormat="1" applyFill="1" applyAlignment="1">
      <alignment horizontal="right"/>
    </xf>
    <xf numFmtId="0" fontId="1" fillId="2" borderId="2" xfId="0" applyFont="1" applyFill="1" applyBorder="1"/>
    <xf numFmtId="0" fontId="0" fillId="2" borderId="3" xfId="0" applyFill="1" applyBorder="1" applyAlignment="1">
      <alignment horizontal="right"/>
    </xf>
    <xf numFmtId="0" fontId="0" fillId="2" borderId="4" xfId="0" applyFill="1" applyBorder="1"/>
    <xf numFmtId="164" fontId="0" fillId="2" borderId="5" xfId="0" applyNumberFormat="1" applyFill="1" applyBorder="1" applyAlignment="1">
      <alignment horizontal="right"/>
    </xf>
    <xf numFmtId="0" fontId="0" fillId="2" borderId="6" xfId="0" applyFill="1" applyBorder="1"/>
    <xf numFmtId="164" fontId="0" fillId="2" borderId="7" xfId="0" applyNumberFormat="1" applyFill="1" applyBorder="1" applyAlignment="1">
      <alignment horizontal="right"/>
    </xf>
    <xf numFmtId="0" fontId="1" fillId="3" borderId="0" xfId="0" applyFont="1" applyFill="1"/>
    <xf numFmtId="0" fontId="0" fillId="3" borderId="0" xfId="0" applyFill="1"/>
    <xf numFmtId="1" fontId="0" fillId="3" borderId="0" xfId="0" applyNumberFormat="1" applyFill="1"/>
    <xf numFmtId="164" fontId="0" fillId="3" borderId="0" xfId="0" applyNumberFormat="1" applyFill="1"/>
    <xf numFmtId="6" fontId="0" fillId="3" borderId="0" xfId="0" applyNumberFormat="1" applyFill="1"/>
    <xf numFmtId="0" fontId="0" fillId="3" borderId="0" xfId="0" applyFont="1" applyFill="1"/>
    <xf numFmtId="0" fontId="1" fillId="3" borderId="2" xfId="0" applyFont="1" applyFill="1" applyBorder="1"/>
    <xf numFmtId="0" fontId="0" fillId="3" borderId="3" xfId="0" applyFill="1" applyBorder="1"/>
    <xf numFmtId="0" fontId="0" fillId="3" borderId="4" xfId="0" applyFill="1" applyBorder="1"/>
    <xf numFmtId="164" fontId="0" fillId="3" borderId="5" xfId="0" applyNumberFormat="1" applyFill="1" applyBorder="1"/>
    <xf numFmtId="0" fontId="0" fillId="3" borderId="6" xfId="0" applyFill="1" applyBorder="1"/>
    <xf numFmtId="164" fontId="0" fillId="3" borderId="7" xfId="0" applyNumberFormat="1" applyFill="1" applyBorder="1"/>
    <xf numFmtId="164" fontId="0" fillId="2" borderId="1" xfId="0" applyNumberFormat="1" applyFill="1" applyBorder="1" applyAlignment="1">
      <alignment horizontal="right"/>
    </xf>
    <xf numFmtId="164" fontId="0" fillId="3" borderId="1" xfId="0" applyNumberFormat="1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3" borderId="0" xfId="0" applyFont="1" applyFill="1" applyAlignment="1">
      <alignment horizontal="left"/>
    </xf>
    <xf numFmtId="0" fontId="1" fillId="2" borderId="0" xfId="0" applyFont="1" applyFill="1" applyAlignment="1">
      <alignment horizontal="left"/>
    </xf>
    <xf numFmtId="0" fontId="0" fillId="2" borderId="0" xfId="0" applyFill="1" applyBorder="1" applyAlignment="1">
      <alignment horizontal="right"/>
    </xf>
    <xf numFmtId="164" fontId="0" fillId="4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000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7ECFE2-2073-4A34-A25D-70029F9B8029}">
  <dimension ref="B3:F38"/>
  <sheetViews>
    <sheetView tabSelected="1" zoomScale="90" zoomScaleNormal="90" workbookViewId="0">
      <selection activeCell="H14" sqref="H14"/>
    </sheetView>
  </sheetViews>
  <sheetFormatPr defaultRowHeight="14.25" x14ac:dyDescent="0.45"/>
  <cols>
    <col min="2" max="2" width="23.9296875" customWidth="1"/>
    <col min="3" max="3" width="10.86328125" bestFit="1" customWidth="1"/>
    <col min="4" max="4" width="2.3984375" customWidth="1"/>
    <col min="5" max="5" width="25.3984375" bestFit="1" customWidth="1"/>
    <col min="6" max="6" width="11.86328125" bestFit="1" customWidth="1"/>
  </cols>
  <sheetData>
    <row r="3" spans="2:6" ht="18" x14ac:dyDescent="0.55000000000000004">
      <c r="B3" s="28" t="s">
        <v>0</v>
      </c>
      <c r="C3" s="28"/>
      <c r="D3" s="28"/>
      <c r="E3" s="28"/>
      <c r="F3" s="28"/>
    </row>
    <row r="4" spans="2:6" x14ac:dyDescent="0.45">
      <c r="B4" s="29" t="s">
        <v>27</v>
      </c>
      <c r="C4" s="29"/>
      <c r="D4" s="29"/>
      <c r="E4" s="29"/>
      <c r="F4" s="29"/>
    </row>
    <row r="5" spans="2:6" ht="18" x14ac:dyDescent="0.55000000000000004">
      <c r="B5" s="30" t="s">
        <v>28</v>
      </c>
      <c r="C5" s="30"/>
      <c r="E5" s="31" t="s">
        <v>29</v>
      </c>
      <c r="F5" s="31"/>
    </row>
    <row r="6" spans="2:6" x14ac:dyDescent="0.45">
      <c r="B6" s="14"/>
      <c r="C6" s="15"/>
      <c r="E6" s="1"/>
      <c r="F6" s="2"/>
    </row>
    <row r="7" spans="2:6" x14ac:dyDescent="0.45">
      <c r="B7" s="14" t="s">
        <v>7</v>
      </c>
      <c r="C7" s="15"/>
      <c r="E7" s="1" t="s">
        <v>7</v>
      </c>
      <c r="F7" s="2"/>
    </row>
    <row r="8" spans="2:6" x14ac:dyDescent="0.45">
      <c r="B8" s="15" t="s">
        <v>5</v>
      </c>
      <c r="C8" s="16">
        <v>12</v>
      </c>
      <c r="E8" s="2" t="s">
        <v>23</v>
      </c>
      <c r="F8" s="4">
        <v>2</v>
      </c>
    </row>
    <row r="9" spans="2:6" x14ac:dyDescent="0.45">
      <c r="B9" s="15" t="s">
        <v>6</v>
      </c>
      <c r="C9" s="17">
        <v>8.1</v>
      </c>
      <c r="E9" s="2" t="s">
        <v>24</v>
      </c>
      <c r="F9" s="4">
        <v>18</v>
      </c>
    </row>
    <row r="10" spans="2:6" x14ac:dyDescent="0.45">
      <c r="B10" s="15" t="s">
        <v>15</v>
      </c>
      <c r="C10" s="16">
        <v>6</v>
      </c>
      <c r="E10" s="2" t="s">
        <v>6</v>
      </c>
      <c r="F10" s="5">
        <v>8.1</v>
      </c>
    </row>
    <row r="11" spans="2:6" x14ac:dyDescent="0.45">
      <c r="B11" s="15"/>
      <c r="C11" s="16"/>
      <c r="E11" s="2" t="s">
        <v>15</v>
      </c>
      <c r="F11" s="4">
        <v>7</v>
      </c>
    </row>
    <row r="12" spans="2:6" x14ac:dyDescent="0.45">
      <c r="B12" s="15"/>
      <c r="C12" s="17"/>
      <c r="E12" s="2"/>
      <c r="F12" s="5"/>
    </row>
    <row r="13" spans="2:6" x14ac:dyDescent="0.45">
      <c r="B13" s="14" t="s">
        <v>8</v>
      </c>
      <c r="C13" s="17"/>
      <c r="E13" s="1" t="s">
        <v>8</v>
      </c>
      <c r="F13" s="5"/>
    </row>
    <row r="14" spans="2:6" x14ac:dyDescent="0.45">
      <c r="B14" s="15" t="s">
        <v>1</v>
      </c>
      <c r="C14" s="17">
        <f>C9*C8</f>
        <v>97.199999999999989</v>
      </c>
      <c r="E14" s="2" t="s">
        <v>1</v>
      </c>
      <c r="F14" s="5">
        <f>F10*F8</f>
        <v>16.2</v>
      </c>
    </row>
    <row r="15" spans="2:6" x14ac:dyDescent="0.45">
      <c r="B15" s="15" t="s">
        <v>2</v>
      </c>
      <c r="C15" s="17">
        <f>C14*C10</f>
        <v>583.19999999999993</v>
      </c>
      <c r="E15" s="2" t="s">
        <v>2</v>
      </c>
      <c r="F15" s="5">
        <f>F14*F11</f>
        <v>113.39999999999999</v>
      </c>
    </row>
    <row r="16" spans="2:6" x14ac:dyDescent="0.45">
      <c r="B16" s="15" t="s">
        <v>3</v>
      </c>
      <c r="C16" s="17">
        <f>C15*4</f>
        <v>2332.7999999999997</v>
      </c>
      <c r="E16" s="2" t="s">
        <v>3</v>
      </c>
      <c r="F16" s="5">
        <f>F15*4</f>
        <v>453.59999999999997</v>
      </c>
    </row>
    <row r="17" spans="2:6" x14ac:dyDescent="0.45">
      <c r="B17" s="15" t="s">
        <v>4</v>
      </c>
      <c r="C17" s="17">
        <f>C16*12</f>
        <v>27993.599999999999</v>
      </c>
      <c r="E17" s="2" t="s">
        <v>4</v>
      </c>
      <c r="F17" s="5">
        <f>F16*12</f>
        <v>5443.2</v>
      </c>
    </row>
    <row r="18" spans="2:6" x14ac:dyDescent="0.45">
      <c r="B18" s="15"/>
      <c r="C18" s="17"/>
      <c r="E18" s="2"/>
      <c r="F18" s="5"/>
    </row>
    <row r="19" spans="2:6" x14ac:dyDescent="0.45">
      <c r="B19" s="14" t="s">
        <v>17</v>
      </c>
      <c r="C19" s="15"/>
      <c r="E19" s="1" t="s">
        <v>17</v>
      </c>
      <c r="F19" s="6"/>
    </row>
    <row r="20" spans="2:6" x14ac:dyDescent="0.45">
      <c r="B20" s="15" t="s">
        <v>16</v>
      </c>
      <c r="C20" s="18">
        <f>C28/2</f>
        <v>25920</v>
      </c>
      <c r="E20" s="2" t="s">
        <v>16</v>
      </c>
      <c r="F20" s="7">
        <f>F28/2</f>
        <v>45360</v>
      </c>
    </row>
    <row r="21" spans="2:6" x14ac:dyDescent="0.45">
      <c r="B21" s="15"/>
      <c r="C21" s="18"/>
      <c r="E21" s="2" t="s">
        <v>25</v>
      </c>
      <c r="F21" s="7">
        <v>18000</v>
      </c>
    </row>
    <row r="22" spans="2:6" x14ac:dyDescent="0.45">
      <c r="B22" s="15"/>
      <c r="C22" s="15"/>
      <c r="E22" s="2"/>
      <c r="F22" s="7"/>
    </row>
    <row r="23" spans="2:6" x14ac:dyDescent="0.45">
      <c r="B23" s="14" t="s">
        <v>9</v>
      </c>
      <c r="C23" s="15"/>
      <c r="E23" s="1" t="s">
        <v>9</v>
      </c>
      <c r="F23" s="6"/>
    </row>
    <row r="24" spans="2:6" x14ac:dyDescent="0.45">
      <c r="B24" s="19" t="s">
        <v>10</v>
      </c>
      <c r="C24" s="18">
        <v>15</v>
      </c>
      <c r="E24" s="3" t="s">
        <v>10</v>
      </c>
      <c r="F24" s="7">
        <v>15</v>
      </c>
    </row>
    <row r="25" spans="2:6" x14ac:dyDescent="0.45">
      <c r="B25" s="19" t="s">
        <v>11</v>
      </c>
      <c r="C25" s="18">
        <f>C24*C8</f>
        <v>180</v>
      </c>
      <c r="E25" s="3" t="s">
        <v>11</v>
      </c>
      <c r="F25" s="7">
        <f>F24*F9</f>
        <v>270</v>
      </c>
    </row>
    <row r="26" spans="2:6" x14ac:dyDescent="0.45">
      <c r="B26" s="19" t="s">
        <v>12</v>
      </c>
      <c r="C26" s="18">
        <f>C25*C10</f>
        <v>1080</v>
      </c>
      <c r="E26" s="3" t="s">
        <v>12</v>
      </c>
      <c r="F26" s="7">
        <f>F25*F11</f>
        <v>1890</v>
      </c>
    </row>
    <row r="27" spans="2:6" x14ac:dyDescent="0.45">
      <c r="B27" s="19" t="s">
        <v>13</v>
      </c>
      <c r="C27" s="18">
        <f>C26*4</f>
        <v>4320</v>
      </c>
      <c r="E27" s="3" t="s">
        <v>13</v>
      </c>
      <c r="F27" s="7">
        <f>F26*4</f>
        <v>7560</v>
      </c>
    </row>
    <row r="28" spans="2:6" x14ac:dyDescent="0.45">
      <c r="B28" s="19" t="s">
        <v>14</v>
      </c>
      <c r="C28" s="18">
        <f>C27*12</f>
        <v>51840</v>
      </c>
      <c r="E28" s="3" t="s">
        <v>14</v>
      </c>
      <c r="F28" s="7">
        <f>F27*12</f>
        <v>90720</v>
      </c>
    </row>
    <row r="29" spans="2:6" ht="14.65" thickBot="1" x14ac:dyDescent="0.5">
      <c r="B29" s="15"/>
      <c r="C29" s="15"/>
      <c r="E29" s="2"/>
      <c r="F29" s="6"/>
    </row>
    <row r="30" spans="2:6" x14ac:dyDescent="0.45">
      <c r="B30" s="20" t="s">
        <v>22</v>
      </c>
      <c r="C30" s="21"/>
      <c r="E30" s="8" t="s">
        <v>22</v>
      </c>
      <c r="F30" s="9"/>
    </row>
    <row r="31" spans="2:6" x14ac:dyDescent="0.45">
      <c r="B31" s="22" t="s">
        <v>18</v>
      </c>
      <c r="C31" s="23">
        <f>C17-C20</f>
        <v>2073.5999999999985</v>
      </c>
      <c r="E31" s="10" t="s">
        <v>26</v>
      </c>
      <c r="F31" s="11">
        <f>F28-F17-F20-F21</f>
        <v>21916.800000000003</v>
      </c>
    </row>
    <row r="32" spans="2:6" x14ac:dyDescent="0.45">
      <c r="B32" s="22" t="s">
        <v>19</v>
      </c>
      <c r="C32" s="23">
        <f>C17-C20</f>
        <v>2073.5999999999985</v>
      </c>
      <c r="E32" s="10" t="s">
        <v>19</v>
      </c>
      <c r="F32" s="11">
        <f>F28-F17-F20</f>
        <v>39916.800000000003</v>
      </c>
    </row>
    <row r="33" spans="2:6" x14ac:dyDescent="0.45">
      <c r="B33" s="22" t="s">
        <v>20</v>
      </c>
      <c r="C33" s="23">
        <f>C17-C20</f>
        <v>2073.5999999999985</v>
      </c>
      <c r="E33" s="10" t="s">
        <v>20</v>
      </c>
      <c r="F33" s="11">
        <f>F28-F17-F20</f>
        <v>39916.800000000003</v>
      </c>
    </row>
    <row r="34" spans="2:6" ht="14.65" thickBot="1" x14ac:dyDescent="0.5">
      <c r="B34" s="24" t="s">
        <v>21</v>
      </c>
      <c r="C34" s="25">
        <f>C16-C19</f>
        <v>2332.7999999999997</v>
      </c>
      <c r="E34" s="12" t="s">
        <v>21</v>
      </c>
      <c r="F34" s="13">
        <f>F28-F17-F20</f>
        <v>39916.800000000003</v>
      </c>
    </row>
    <row r="35" spans="2:6" ht="14.65" thickBot="1" x14ac:dyDescent="0.5">
      <c r="B35" s="24" t="s">
        <v>30</v>
      </c>
      <c r="C35" s="27">
        <f>C31+C32+C33+C34</f>
        <v>8553.5999999999949</v>
      </c>
      <c r="E35" s="12" t="s">
        <v>30</v>
      </c>
      <c r="F35" s="26">
        <f>F31+F32+F33+F34</f>
        <v>141667.20000000001</v>
      </c>
    </row>
    <row r="38" spans="2:6" x14ac:dyDescent="0.45">
      <c r="E38" s="32" t="s">
        <v>31</v>
      </c>
      <c r="F38" s="33">
        <f>F35-C35</f>
        <v>133113.60000000001</v>
      </c>
    </row>
  </sheetData>
  <mergeCells count="4">
    <mergeCell ref="B3:F3"/>
    <mergeCell ref="B4:F4"/>
    <mergeCell ref="B5:C5"/>
    <mergeCell ref="E5:F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Warren Rivers-Scott</dc:creator>
  <cp:lastModifiedBy>Warren Rivers-Scott</cp:lastModifiedBy>
  <cp:lastPrinted>2019-06-06T11:57:26Z</cp:lastPrinted>
  <dcterms:created xsi:type="dcterms:W3CDTF">2019-06-06T11:19:07Z</dcterms:created>
  <dcterms:modified xsi:type="dcterms:W3CDTF">2019-06-06T20:03:05Z</dcterms:modified>
</cp:coreProperties>
</file>